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AY8" i="4" s="1"/>
  <c r="R6" i="5"/>
  <c r="AQ8" i="4" s="1"/>
  <c r="Q6" i="5"/>
  <c r="P6" i="5"/>
  <c r="O6" i="5"/>
  <c r="N6" i="5"/>
  <c r="J10" i="4" s="1"/>
  <c r="M6" i="5"/>
  <c r="L6" i="5"/>
  <c r="K6" i="5"/>
  <c r="R8" i="4" s="1"/>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B10" i="4"/>
  <c r="AI8" i="4"/>
  <c r="Z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<sst xmlns="http://schemas.openxmlformats.org/spreadsheetml/2006/main" count="218" uniqueCount="108">
  <si>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</si>
  <si>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</si>
  <si>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</si>
  <si>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</si>
  <si>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</si>
  <si>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</si>
  <si>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</si>
  <si>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</si>
  <si>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</si>
  <si>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</si>
  <si>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</si>
  <si>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</si>
  <si>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</si>
  <si>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</si>
  <si>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</si>
  <si>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</si>
  <si>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</si>
  <si>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</si>
  <si>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</si>
  <si>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</si>
  <si>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</si>
  <si>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</si>
  <si>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</si>
  <si>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</si>
  <si>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</si>
  <si>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</si>
  <si>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</si>
  <si>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</si>
  <si>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</si>
  <si>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</si>
  <si>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</si>
  <si>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</si>
  <si>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</si>
  <si>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</si>
  <si>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</si>
  <si>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</si>
  <si>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</si>
  <si>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</si>
  <si>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</si>
  <si>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</si>
  <si>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</si>
  <si>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</si>
  <si>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</si>
  <si>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</si>
  <si>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</si>
  <si>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</si>
  <si>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</si>
  <si>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</si>
  <si>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</si>
  <si>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</si>
  <si>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</si>
  <si>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</si>
  <si>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</si>
  <si>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</si>
  <si>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</si>
  <si>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</si>
  <si>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</si>
  <si>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</si>
  <si>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</si>
  <si>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</si>
  <si>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</si>
  <si>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</si>
  <si>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</si>
  <si>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</si>
  <si>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</si>
  <si>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</si>
  <si>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</si>
  <si>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</si>
  <si>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</si>
  <si>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</si>
  <si>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</si>
  <si>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</si>
  <si>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</si>
  <si>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</si>
  <si>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</si>
  <si>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</si>
  <si>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</si>
  <si>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</si>
  <si>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</si>
  <si>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</si>
  <si>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</si>
  <si>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</si>
  <si>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</si>
  <si>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</si>
  <si>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</si>
  <si>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</si>
  <si>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</si>
  <si>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</si>
  <si>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</si>
  <si>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</si>
  <si>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</si>
  <si>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</si>
  <si>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</si>
  <si>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</si>
  <si>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</si>
  <si>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</si>
  <si>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</si>
  <si>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</si>
  <si>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</si>
  <si>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</si>
  <si>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</si>
  <si>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</si>
  <si>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</si>
  <si>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</si>
  <si>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</si>
  <si>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①収益的収支比率は、過去5年において指数の平均が約68％と赤字経営である。また、人口減少にあり料金収入も減少することが予想されることから使用料の検討が必要となっている。
④企業債残高対給水収益比率は、配管布設替工事に伴い企業債残高は増加している。
⑤料金回収率は、使用料で回収すべき経費を賄えていないことから、適正な使用料収入の確保及び費用削減が求められる。
⑥給水原価は、配管布設替工事に伴いやや高く推移している。
⑦施設利用率は、過去5年において一定水準を保っており、類似団体より高い割合で利用されている。
⑧有収率は、老朽管更新により徐々に改善されているが類似団体平均値を下回っており、漏水調査等を引き続き行っていく必要がある。</t>
    <rPh sb="1" eb="4">
      <t>シュウエキテキ</t>
    </rPh>
    <rPh sb="4" eb="6">
      <t>シュウシ</t>
    </rPh>
    <rPh sb="6" eb="8">
      <t>ヒリツ</t>
    </rPh>
    <rPh sb="10" eb="12">
      <t>カコ</t>
    </rPh>
    <rPh sb="13" eb="14">
      <t>ネン</t>
    </rPh>
    <rPh sb="18" eb="20">
      <t>シスウ</t>
    </rPh>
    <rPh sb="21" eb="23">
      <t>ヘイキン</t>
    </rPh>
    <rPh sb="24" eb="25">
      <t>ヤク</t>
    </rPh>
    <rPh sb="29" eb="31">
      <t>アカジ</t>
    </rPh>
    <rPh sb="31" eb="33">
      <t>ケイエイ</t>
    </rPh>
    <rPh sb="40" eb="42">
      <t>ジンコウ</t>
    </rPh>
    <rPh sb="42" eb="44">
      <t>ゲンショウ</t>
    </rPh>
    <rPh sb="47" eb="49">
      <t>リョウキン</t>
    </rPh>
    <rPh sb="49" eb="51">
      <t>シュウニュウ</t>
    </rPh>
    <rPh sb="52" eb="54">
      <t>ゲンショウ</t>
    </rPh>
    <rPh sb="59" eb="61">
      <t>ヨソウ</t>
    </rPh>
    <rPh sb="68" eb="70">
      <t>シヨウ</t>
    </rPh>
    <rPh sb="70" eb="71">
      <t>リョウ</t>
    </rPh>
    <rPh sb="72" eb="74">
      <t>ケントウ</t>
    </rPh>
    <rPh sb="75" eb="77">
      <t>ヒツヨウ</t>
    </rPh>
    <rPh sb="86" eb="88">
      <t>キギョウ</t>
    </rPh>
    <rPh sb="88" eb="89">
      <t>サイ</t>
    </rPh>
    <rPh sb="89" eb="91">
      <t>ザンダカ</t>
    </rPh>
    <rPh sb="91" eb="92">
      <t>タイ</t>
    </rPh>
    <rPh sb="92" eb="94">
      <t>キュウスイ</t>
    </rPh>
    <rPh sb="94" eb="96">
      <t>シュウエキ</t>
    </rPh>
    <rPh sb="96" eb="98">
      <t>ヒリツ</t>
    </rPh>
    <rPh sb="100" eb="102">
      <t>ハイカン</t>
    </rPh>
    <rPh sb="102" eb="104">
      <t>フセツ</t>
    </rPh>
    <rPh sb="104" eb="105">
      <t>カ</t>
    </rPh>
    <rPh sb="105" eb="107">
      <t>コウジ</t>
    </rPh>
    <rPh sb="108" eb="109">
      <t>トモナ</t>
    </rPh>
    <rPh sb="110" eb="112">
      <t>キギョウ</t>
    </rPh>
    <rPh sb="112" eb="113">
      <t>サイ</t>
    </rPh>
    <rPh sb="113" eb="115">
      <t>ザンダカ</t>
    </rPh>
    <rPh sb="116" eb="118">
      <t>ゾウカ</t>
    </rPh>
    <rPh sb="125" eb="127">
      <t>リョウキン</t>
    </rPh>
    <rPh sb="127" eb="129">
      <t>カイシュウ</t>
    </rPh>
    <rPh sb="129" eb="130">
      <t>リツ</t>
    </rPh>
    <rPh sb="132" eb="135">
      <t>シヨウリョウ</t>
    </rPh>
    <rPh sb="136" eb="138">
      <t>カイシュウ</t>
    </rPh>
    <rPh sb="141" eb="143">
      <t>ケイヒ</t>
    </rPh>
    <rPh sb="144" eb="145">
      <t>マカナ</t>
    </rPh>
    <rPh sb="155" eb="157">
      <t>テキセイ</t>
    </rPh>
    <rPh sb="158" eb="160">
      <t>シヨウ</t>
    </rPh>
    <rPh sb="160" eb="161">
      <t>リョウ</t>
    </rPh>
    <rPh sb="161" eb="163">
      <t>シュウニュウ</t>
    </rPh>
    <rPh sb="164" eb="166">
      <t>カクホ</t>
    </rPh>
    <rPh sb="166" eb="167">
      <t>オヨ</t>
    </rPh>
    <rPh sb="168" eb="170">
      <t>ヒヨウ</t>
    </rPh>
    <rPh sb="170" eb="172">
      <t>サクゲン</t>
    </rPh>
    <rPh sb="173" eb="174">
      <t>モト</t>
    </rPh>
    <rPh sb="181" eb="183">
      <t>キュウスイ</t>
    </rPh>
    <rPh sb="183" eb="185">
      <t>ゲンカ</t>
    </rPh>
    <rPh sb="187" eb="189">
      <t>ハイカン</t>
    </rPh>
    <rPh sb="189" eb="191">
      <t>フセツ</t>
    </rPh>
    <rPh sb="191" eb="192">
      <t>カ</t>
    </rPh>
    <rPh sb="192" eb="194">
      <t>コウジ</t>
    </rPh>
    <rPh sb="195" eb="196">
      <t>トモナ</t>
    </rPh>
    <rPh sb="199" eb="200">
      <t>タカ</t>
    </rPh>
    <rPh sb="201" eb="203">
      <t>スイイ</t>
    </rPh>
    <rPh sb="210" eb="212">
      <t>シセツ</t>
    </rPh>
    <rPh sb="212" eb="215">
      <t>リヨウリツ</t>
    </rPh>
    <rPh sb="217" eb="219">
      <t>カコ</t>
    </rPh>
    <rPh sb="220" eb="221">
      <t>ネン</t>
    </rPh>
    <rPh sb="225" eb="227">
      <t>イッテイ</t>
    </rPh>
    <rPh sb="227" eb="229">
      <t>スイジュン</t>
    </rPh>
    <rPh sb="230" eb="231">
      <t>タモ</t>
    </rPh>
    <rPh sb="236" eb="238">
      <t>ルイジ</t>
    </rPh>
    <rPh sb="238" eb="240">
      <t>ダンタイ</t>
    </rPh>
    <rPh sb="242" eb="243">
      <t>タカ</t>
    </rPh>
    <rPh sb="244" eb="246">
      <t>ワリアイ</t>
    </rPh>
    <rPh sb="247" eb="249">
      <t>リヨウ</t>
    </rPh>
    <rPh sb="257" eb="259">
      <t>ユウシュウ</t>
    </rPh>
    <rPh sb="259" eb="260">
      <t>リツ</t>
    </rPh>
    <rPh sb="262" eb="264">
      <t>ロウキュウ</t>
    </rPh>
    <rPh sb="264" eb="265">
      <t>カン</t>
    </rPh>
    <rPh sb="265" eb="267">
      <t>コウシン</t>
    </rPh>
    <rPh sb="270" eb="272">
      <t>ジョジョ</t>
    </rPh>
    <rPh sb="273" eb="275">
      <t>カイゼン</t>
    </rPh>
    <rPh sb="281" eb="283">
      <t>ルイジ</t>
    </rPh>
    <rPh sb="283" eb="285">
      <t>ダンタイ</t>
    </rPh>
    <rPh sb="285" eb="288">
      <t>ヘイキンチ</t>
    </rPh>
    <rPh sb="289" eb="291">
      <t>シタマワ</t>
    </rPh>
    <rPh sb="296" eb="298">
      <t>ロウスイ</t>
    </rPh>
    <rPh sb="298" eb="300">
      <t>チョウサ</t>
    </rPh>
    <rPh sb="300" eb="301">
      <t>トウ</t>
    </rPh>
    <rPh sb="302" eb="303">
      <t>ヒ</t>
    </rPh>
    <rPh sb="304" eb="305">
      <t>ツヅ</t>
    </rPh>
    <rPh sb="306" eb="307">
      <t>オコナ</t>
    </rPh>
    <rPh sb="311" eb="313">
      <t>ヒツヨウ</t>
    </rPh>
    <phoneticPr fontId="4"/>
  </si>
  <si>
    <t>③管路更新率は、総体的に低い水準となっており、計画的な老朽管の更新を進める必要がある。</t>
    <rPh sb="1" eb="3">
      <t>カンロ</t>
    </rPh>
    <rPh sb="3" eb="5">
      <t>コウシン</t>
    </rPh>
    <rPh sb="5" eb="6">
      <t>リツ</t>
    </rPh>
    <rPh sb="8" eb="10">
      <t>ソウタイ</t>
    </rPh>
    <rPh sb="10" eb="11">
      <t>テキ</t>
    </rPh>
    <rPh sb="12" eb="13">
      <t>ヒク</t>
    </rPh>
    <rPh sb="14" eb="16">
      <t>スイジュン</t>
    </rPh>
    <rPh sb="23" eb="26">
      <t>ケイカクテキ</t>
    </rPh>
    <rPh sb="27" eb="29">
      <t>ロウキュウ</t>
    </rPh>
    <rPh sb="29" eb="30">
      <t>カン</t>
    </rPh>
    <rPh sb="31" eb="33">
      <t>コウシン</t>
    </rPh>
    <rPh sb="34" eb="35">
      <t>スス</t>
    </rPh>
    <rPh sb="37" eb="39">
      <t>ヒツヨウ</t>
    </rPh>
    <phoneticPr fontId="4"/>
  </si>
  <si>
    <t>　経営について、収益的収支や企業債残高収益など課題が多く、今後は、経営の健全性を図りながら、計画的な老朽化施設及び老朽管路の更新を進めていく必要がある。</t>
    <rPh sb="1" eb="3">
      <t>ケイエイ</t>
    </rPh>
    <rPh sb="8" eb="11">
      <t>シュウエキテキ</t>
    </rPh>
    <rPh sb="11" eb="13">
      <t>シュウシ</t>
    </rPh>
    <rPh sb="14" eb="16">
      <t>キギョウ</t>
    </rPh>
    <rPh sb="16" eb="17">
      <t>サイ</t>
    </rPh>
    <rPh sb="17" eb="19">
      <t>ザンダカ</t>
    </rPh>
    <rPh sb="19" eb="21">
      <t>シュウエキ</t>
    </rPh>
    <rPh sb="23" eb="25">
      <t>カダイ</t>
    </rPh>
    <rPh sb="26" eb="27">
      <t>オオ</t>
    </rPh>
    <rPh sb="29" eb="31">
      <t>コンゴ</t>
    </rPh>
    <rPh sb="33" eb="35">
      <t>ケイエイ</t>
    </rPh>
    <rPh sb="36" eb="39">
      <t>ケンゼンセイ</t>
    </rPh>
    <rPh sb="40" eb="41">
      <t>ハカ</t>
    </rPh>
    <rPh sb="46" eb="49">
      <t>ケイカクテキ</t>
    </rPh>
    <rPh sb="50" eb="53">
      <t>ロウキュウカ</t>
    </rPh>
    <rPh sb="53" eb="55">
      <t>シセツ</t>
    </rPh>
    <rPh sb="55" eb="56">
      <t>オヨ</t>
    </rPh>
    <rPh sb="57" eb="59">
      <t>ロウキュウ</t>
    </rPh>
    <rPh sb="59" eb="61">
      <t>カンロ</t>
    </rPh>
    <rPh sb="62" eb="64">
      <t>コウシン</t>
    </rPh>
    <rPh sb="65" eb="66">
      <t>スス</t>
    </rPh>
    <rPh sb="70" eb="7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</si>
</sst>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formatCode="#,##0.00;&quot;△&quot;#,##0.00;&quot;-&quot;">
                  <c:v>2.34</c:v>
                </c:pt>
                <c:pt idx="3" formatCode="#,##0.00;&quot;△&quot;#,##0.00;&quot;-&quot;">
                  <c:v>0.84</c:v>
                </c:pt>
                <c:pt idx="4" formatCode="#,##0.00;&quot;△&quot;#,##0.00;&quot;-&quot;">
                  <c:v>0.61</c:v>
                </c:pt>
              </c:numCache>
            </c:numRef>
          </c:val>
        </c:ser>
        <c:dLbls>
          <c:showLegendKey val="0"/>
          <c:showVal val="0"/>
          <c:showCatName val="0"/>
          <c:showSerName val="0"/>
          <c:showPercent val="0"/>
          <c:showBubbleSize val="0"/>
        </c:dLbls>
        <c:gapWidth val="150"/>
        <c:axId val="155908736"/>
        <c:axId val="15657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0.47</c:v>
                </c:pt>
                <c:pt idx="1">
                  <c:v>0.46</c:v>
                </c:pt>
                <c:pt idx="2">
                  <c:v>0.8</c:v>
                </c:pt>
                <c:pt idx="3">
                  <c:v>0.69</c:v>
                </c:pt>
                <c:pt idx="4">
                  <c:v>0.65</c:v>
                </c:pt>
              </c:numCache>
            </c:numRef>
          </c:val>
          <c:smooth val="0"/>
        </c:ser>
        <c:dLbls>
          <c:showLegendKey val="0"/>
          <c:showVal val="0"/>
          <c:showCatName val="0"/>
          <c:showSerName val="0"/>
          <c:showPercent val="0"/>
          <c:showBubbleSize val="0"/>
        </c:dLbls>
        <c:marker val="1"/>
        <c:smooth val="0"/>
        <c:axId val="155908736"/>
        <c:axId val="156570368"/>
      </c:lineChart>
      <c:dateAx>
        <c:axId val="155908736"/>
        <c:scaling>
          <c:orientation val="minMax"/>
        </c:scaling>
        <c:delete val="1"/>
        <c:axPos val="b"/>
        <c:numFmt formatCode="ge" sourceLinked="1"/>
        <c:majorTickMark val="none"/>
        <c:minorTickMark val="none"/>
        <c:tickLblPos val="none"/>
        <c:crossAx val="156570368"/>
        <c:crosses val="autoZero"/>
        <c:auto val="1"/>
        <c:lblOffset val="100"/>
        <c:baseTimeUnit val="years"/>
      </c:dateAx>
      <c:valAx>
        <c:axId val="15657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90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80.98</c:v>
                </c:pt>
                <c:pt idx="1">
                  <c:v>76.680000000000007</c:v>
                </c:pt>
                <c:pt idx="2">
                  <c:v>74.12</c:v>
                </c:pt>
                <c:pt idx="3">
                  <c:v>85.53</c:v>
                </c:pt>
                <c:pt idx="4">
                  <c:v>74.900000000000006</c:v>
                </c:pt>
              </c:numCache>
            </c:numRef>
          </c:val>
        </c:ser>
        <c:dLbls>
          <c:showLegendKey val="0"/>
          <c:showVal val="0"/>
          <c:showCatName val="0"/>
          <c:showSerName val="0"/>
          <c:showPercent val="0"/>
          <c:showBubbleSize val="0"/>
        </c:dLbls>
        <c:gapWidth val="150"/>
        <c:axId val="157969408"/>
        <c:axId val="15797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58.25</c:v>
                </c:pt>
                <c:pt idx="1">
                  <c:v>57.17</c:v>
                </c:pt>
                <c:pt idx="2">
                  <c:v>57.55</c:v>
                </c:pt>
                <c:pt idx="3">
                  <c:v>57.43</c:v>
                </c:pt>
                <c:pt idx="4">
                  <c:v>57.29</c:v>
                </c:pt>
              </c:numCache>
            </c:numRef>
          </c:val>
          <c:smooth val="0"/>
        </c:ser>
        <c:dLbls>
          <c:showLegendKey val="0"/>
          <c:showVal val="0"/>
          <c:showCatName val="0"/>
          <c:showSerName val="0"/>
          <c:showPercent val="0"/>
          <c:showBubbleSize val="0"/>
        </c:dLbls>
        <c:marker val="1"/>
        <c:smooth val="0"/>
        <c:axId val="157969408"/>
        <c:axId val="157979776"/>
      </c:lineChart>
      <c:dateAx>
        <c:axId val="157969408"/>
        <c:scaling>
          <c:orientation val="minMax"/>
        </c:scaling>
        <c:delete val="1"/>
        <c:axPos val="b"/>
        <c:numFmt formatCode="ge" sourceLinked="1"/>
        <c:majorTickMark val="none"/>
        <c:minorTickMark val="none"/>
        <c:tickLblPos val="none"/>
        <c:crossAx val="157979776"/>
        <c:crosses val="autoZero"/>
        <c:auto val="1"/>
        <c:lblOffset val="100"/>
        <c:baseTimeUnit val="years"/>
      </c:dateAx>
      <c:valAx>
        <c:axId val="15797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96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60.98</c:v>
                </c:pt>
                <c:pt idx="1">
                  <c:v>67.3</c:v>
                </c:pt>
                <c:pt idx="2">
                  <c:v>66.89</c:v>
                </c:pt>
                <c:pt idx="3">
                  <c:v>56.61</c:v>
                </c:pt>
                <c:pt idx="4">
                  <c:v>63.99</c:v>
                </c:pt>
              </c:numCache>
            </c:numRef>
          </c:val>
        </c:ser>
        <c:dLbls>
          <c:showLegendKey val="0"/>
          <c:showVal val="0"/>
          <c:showCatName val="0"/>
          <c:showSerName val="0"/>
          <c:showPercent val="0"/>
          <c:showBubbleSize val="0"/>
        </c:dLbls>
        <c:gapWidth val="150"/>
        <c:axId val="157997696"/>
        <c:axId val="15834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74.53</c:v>
                </c:pt>
                <c:pt idx="1">
                  <c:v>74.94</c:v>
                </c:pt>
                <c:pt idx="2">
                  <c:v>74.14</c:v>
                </c:pt>
                <c:pt idx="3">
                  <c:v>73.83</c:v>
                </c:pt>
                <c:pt idx="4">
                  <c:v>73.69</c:v>
                </c:pt>
              </c:numCache>
            </c:numRef>
          </c:val>
          <c:smooth val="0"/>
        </c:ser>
        <c:dLbls>
          <c:showLegendKey val="0"/>
          <c:showVal val="0"/>
          <c:showCatName val="0"/>
          <c:showSerName val="0"/>
          <c:showPercent val="0"/>
          <c:showBubbleSize val="0"/>
        </c:dLbls>
        <c:marker val="1"/>
        <c:smooth val="0"/>
        <c:axId val="157997696"/>
        <c:axId val="158348032"/>
      </c:lineChart>
      <c:dateAx>
        <c:axId val="157997696"/>
        <c:scaling>
          <c:orientation val="minMax"/>
        </c:scaling>
        <c:delete val="1"/>
        <c:axPos val="b"/>
        <c:numFmt formatCode="ge" sourceLinked="1"/>
        <c:majorTickMark val="none"/>
        <c:minorTickMark val="none"/>
        <c:tickLblPos val="none"/>
        <c:crossAx val="158348032"/>
        <c:crosses val="autoZero"/>
        <c:auto val="1"/>
        <c:lblOffset val="100"/>
        <c:baseTimeUnit val="years"/>
      </c:dateAx>
      <c:valAx>
        <c:axId val="15834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9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77.400000000000006</c:v>
                </c:pt>
                <c:pt idx="1">
                  <c:v>72.8</c:v>
                </c:pt>
                <c:pt idx="2">
                  <c:v>62.13</c:v>
                </c:pt>
                <c:pt idx="3">
                  <c:v>67.98</c:v>
                </c:pt>
                <c:pt idx="4">
                  <c:v>58.37</c:v>
                </c:pt>
              </c:numCache>
            </c:numRef>
          </c:val>
        </c:ser>
        <c:dLbls>
          <c:showLegendKey val="0"/>
          <c:showVal val="0"/>
          <c:showCatName val="0"/>
          <c:showSerName val="0"/>
          <c:showPercent val="0"/>
          <c:showBubbleSize val="0"/>
        </c:dLbls>
        <c:gapWidth val="150"/>
        <c:axId val="156616960"/>
        <c:axId val="15662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75.89</c:v>
                </c:pt>
                <c:pt idx="1">
                  <c:v>74.52</c:v>
                </c:pt>
                <c:pt idx="2">
                  <c:v>76.09</c:v>
                </c:pt>
                <c:pt idx="3">
                  <c:v>75.87</c:v>
                </c:pt>
                <c:pt idx="4">
                  <c:v>76.27</c:v>
                </c:pt>
              </c:numCache>
            </c:numRef>
          </c:val>
          <c:smooth val="0"/>
        </c:ser>
        <c:dLbls>
          <c:showLegendKey val="0"/>
          <c:showVal val="0"/>
          <c:showCatName val="0"/>
          <c:showSerName val="0"/>
          <c:showPercent val="0"/>
          <c:showBubbleSize val="0"/>
        </c:dLbls>
        <c:marker val="1"/>
        <c:smooth val="0"/>
        <c:axId val="156616960"/>
        <c:axId val="156623232"/>
      </c:lineChart>
      <c:dateAx>
        <c:axId val="156616960"/>
        <c:scaling>
          <c:orientation val="minMax"/>
        </c:scaling>
        <c:delete val="1"/>
        <c:axPos val="b"/>
        <c:numFmt formatCode="ge" sourceLinked="1"/>
        <c:majorTickMark val="none"/>
        <c:minorTickMark val="none"/>
        <c:tickLblPos val="none"/>
        <c:crossAx val="156623232"/>
        <c:crosses val="autoZero"/>
        <c:auto val="1"/>
        <c:lblOffset val="100"/>
        <c:baseTimeUnit val="years"/>
      </c:dateAx>
      <c:valAx>
        <c:axId val="15662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1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530560"/>
        <c:axId val="15653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530560"/>
        <c:axId val="156536832"/>
      </c:lineChart>
      <c:dateAx>
        <c:axId val="156530560"/>
        <c:scaling>
          <c:orientation val="minMax"/>
        </c:scaling>
        <c:delete val="1"/>
        <c:axPos val="b"/>
        <c:numFmt formatCode="ge" sourceLinked="1"/>
        <c:majorTickMark val="none"/>
        <c:minorTickMark val="none"/>
        <c:tickLblPos val="none"/>
        <c:crossAx val="156536832"/>
        <c:crosses val="autoZero"/>
        <c:auto val="1"/>
        <c:lblOffset val="100"/>
        <c:baseTimeUnit val="years"/>
      </c:dateAx>
      <c:valAx>
        <c:axId val="156536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3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562944"/>
        <c:axId val="15656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562944"/>
        <c:axId val="156564864"/>
      </c:lineChart>
      <c:dateAx>
        <c:axId val="156562944"/>
        <c:scaling>
          <c:orientation val="minMax"/>
        </c:scaling>
        <c:delete val="1"/>
        <c:axPos val="b"/>
        <c:numFmt formatCode="ge" sourceLinked="1"/>
        <c:majorTickMark val="none"/>
        <c:minorTickMark val="none"/>
        <c:tickLblPos val="none"/>
        <c:crossAx val="156564864"/>
        <c:crosses val="autoZero"/>
        <c:auto val="1"/>
        <c:lblOffset val="100"/>
        <c:baseTimeUnit val="years"/>
      </c:dateAx>
      <c:valAx>
        <c:axId val="15656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6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7703552"/>
        <c:axId val="15771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7703552"/>
        <c:axId val="157718016"/>
      </c:lineChart>
      <c:dateAx>
        <c:axId val="157703552"/>
        <c:scaling>
          <c:orientation val="minMax"/>
        </c:scaling>
        <c:delete val="1"/>
        <c:axPos val="b"/>
        <c:numFmt formatCode="ge" sourceLinked="1"/>
        <c:majorTickMark val="none"/>
        <c:minorTickMark val="none"/>
        <c:tickLblPos val="none"/>
        <c:crossAx val="157718016"/>
        <c:crosses val="autoZero"/>
        <c:auto val="1"/>
        <c:lblOffset val="100"/>
        <c:baseTimeUnit val="years"/>
      </c:dateAx>
      <c:valAx>
        <c:axId val="15771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70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8017024"/>
        <c:axId val="158018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8017024"/>
        <c:axId val="158018944"/>
      </c:lineChart>
      <c:dateAx>
        <c:axId val="158017024"/>
        <c:scaling>
          <c:orientation val="minMax"/>
        </c:scaling>
        <c:delete val="1"/>
        <c:axPos val="b"/>
        <c:numFmt formatCode="ge" sourceLinked="1"/>
        <c:majorTickMark val="none"/>
        <c:minorTickMark val="none"/>
        <c:tickLblPos val="none"/>
        <c:crossAx val="158018944"/>
        <c:crosses val="autoZero"/>
        <c:auto val="1"/>
        <c:lblOffset val="100"/>
        <c:baseTimeUnit val="years"/>
      </c:dateAx>
      <c:valAx>
        <c:axId val="158018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017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1631.6</c:v>
                </c:pt>
                <c:pt idx="1">
                  <c:v>1550.16</c:v>
                </c:pt>
                <c:pt idx="2">
                  <c:v>1756.89</c:v>
                </c:pt>
                <c:pt idx="3">
                  <c:v>1722.55</c:v>
                </c:pt>
                <c:pt idx="4">
                  <c:v>1798.83</c:v>
                </c:pt>
              </c:numCache>
            </c:numRef>
          </c:val>
        </c:ser>
        <c:dLbls>
          <c:showLegendKey val="0"/>
          <c:showVal val="0"/>
          <c:showCatName val="0"/>
          <c:showSerName val="0"/>
          <c:showPercent val="0"/>
          <c:showBubbleSize val="0"/>
        </c:dLbls>
        <c:gapWidth val="150"/>
        <c:axId val="158049408"/>
        <c:axId val="15805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1124.6400000000001</c:v>
                </c:pt>
                <c:pt idx="1">
                  <c:v>1108.26</c:v>
                </c:pt>
                <c:pt idx="2">
                  <c:v>1113.76</c:v>
                </c:pt>
                <c:pt idx="3">
                  <c:v>1125.69</c:v>
                </c:pt>
                <c:pt idx="4">
                  <c:v>1134.67</c:v>
                </c:pt>
              </c:numCache>
            </c:numRef>
          </c:val>
          <c:smooth val="0"/>
        </c:ser>
        <c:dLbls>
          <c:showLegendKey val="0"/>
          <c:showVal val="0"/>
          <c:showCatName val="0"/>
          <c:showSerName val="0"/>
          <c:showPercent val="0"/>
          <c:showBubbleSize val="0"/>
        </c:dLbls>
        <c:marker val="1"/>
        <c:smooth val="0"/>
        <c:axId val="158049408"/>
        <c:axId val="158051328"/>
      </c:lineChart>
      <c:dateAx>
        <c:axId val="158049408"/>
        <c:scaling>
          <c:orientation val="minMax"/>
        </c:scaling>
        <c:delete val="1"/>
        <c:axPos val="b"/>
        <c:numFmt formatCode="ge" sourceLinked="1"/>
        <c:majorTickMark val="none"/>
        <c:minorTickMark val="none"/>
        <c:tickLblPos val="none"/>
        <c:crossAx val="158051328"/>
        <c:crosses val="autoZero"/>
        <c:auto val="1"/>
        <c:lblOffset val="100"/>
        <c:baseTimeUnit val="years"/>
      </c:dateAx>
      <c:valAx>
        <c:axId val="1580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80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60.53</c:v>
                </c:pt>
                <c:pt idx="1">
                  <c:v>57.88</c:v>
                </c:pt>
                <c:pt idx="2">
                  <c:v>51.3</c:v>
                </c:pt>
                <c:pt idx="3">
                  <c:v>46.06</c:v>
                </c:pt>
                <c:pt idx="4">
                  <c:v>45.09</c:v>
                </c:pt>
              </c:numCache>
            </c:numRef>
          </c:val>
        </c:ser>
        <c:dLbls>
          <c:showLegendKey val="0"/>
          <c:showVal val="0"/>
          <c:showCatName val="0"/>
          <c:showSerName val="0"/>
          <c:showPercent val="0"/>
          <c:showBubbleSize val="0"/>
        </c:dLbls>
        <c:gapWidth val="150"/>
        <c:axId val="157823744"/>
        <c:axId val="15782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56.46</c:v>
                </c:pt>
                <c:pt idx="1">
                  <c:v>19.77</c:v>
                </c:pt>
                <c:pt idx="2">
                  <c:v>34.25</c:v>
                </c:pt>
                <c:pt idx="3">
                  <c:v>46.48</c:v>
                </c:pt>
                <c:pt idx="4">
                  <c:v>40.6</c:v>
                </c:pt>
              </c:numCache>
            </c:numRef>
          </c:val>
          <c:smooth val="0"/>
        </c:ser>
        <c:dLbls>
          <c:showLegendKey val="0"/>
          <c:showVal val="0"/>
          <c:showCatName val="0"/>
          <c:showSerName val="0"/>
          <c:showPercent val="0"/>
          <c:showBubbleSize val="0"/>
        </c:dLbls>
        <c:marker val="1"/>
        <c:smooth val="0"/>
        <c:axId val="157823744"/>
        <c:axId val="157825664"/>
      </c:lineChart>
      <c:dateAx>
        <c:axId val="157823744"/>
        <c:scaling>
          <c:orientation val="minMax"/>
        </c:scaling>
        <c:delete val="1"/>
        <c:axPos val="b"/>
        <c:numFmt formatCode="ge" sourceLinked="1"/>
        <c:majorTickMark val="none"/>
        <c:minorTickMark val="none"/>
        <c:tickLblPos val="none"/>
        <c:crossAx val="157825664"/>
        <c:crosses val="autoZero"/>
        <c:auto val="1"/>
        <c:lblOffset val="100"/>
        <c:baseTimeUnit val="years"/>
      </c:dateAx>
      <c:valAx>
        <c:axId val="15782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82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183.26</c:v>
                </c:pt>
                <c:pt idx="1">
                  <c:v>186.65</c:v>
                </c:pt>
                <c:pt idx="2">
                  <c:v>215.76</c:v>
                </c:pt>
                <c:pt idx="3">
                  <c:v>251.57</c:v>
                </c:pt>
                <c:pt idx="4">
                  <c:v>256.13</c:v>
                </c:pt>
              </c:numCache>
            </c:numRef>
          </c:val>
        </c:ser>
        <c:dLbls>
          <c:showLegendKey val="0"/>
          <c:showVal val="0"/>
          <c:showCatName val="0"/>
          <c:showSerName val="0"/>
          <c:showPercent val="0"/>
          <c:showBubbleSize val="0"/>
        </c:dLbls>
        <c:gapWidth val="150"/>
        <c:axId val="157846912"/>
        <c:axId val="15786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306.49</c:v>
                </c:pt>
                <c:pt idx="1">
                  <c:v>878.73</c:v>
                </c:pt>
                <c:pt idx="2">
                  <c:v>501.18</c:v>
                </c:pt>
                <c:pt idx="3">
                  <c:v>376.61</c:v>
                </c:pt>
                <c:pt idx="4">
                  <c:v>440.03</c:v>
                </c:pt>
              </c:numCache>
            </c:numRef>
          </c:val>
          <c:smooth val="0"/>
        </c:ser>
        <c:dLbls>
          <c:showLegendKey val="0"/>
          <c:showVal val="0"/>
          <c:showCatName val="0"/>
          <c:showSerName val="0"/>
          <c:showPercent val="0"/>
          <c:showBubbleSize val="0"/>
        </c:dLbls>
        <c:marker val="1"/>
        <c:smooth val="0"/>
        <c:axId val="157846912"/>
        <c:axId val="157869568"/>
      </c:lineChart>
      <c:dateAx>
        <c:axId val="157846912"/>
        <c:scaling>
          <c:orientation val="minMax"/>
        </c:scaling>
        <c:delete val="1"/>
        <c:axPos val="b"/>
        <c:numFmt formatCode="ge" sourceLinked="1"/>
        <c:majorTickMark val="none"/>
        <c:minorTickMark val="none"/>
        <c:tickLblPos val="none"/>
        <c:crossAx val="157869568"/>
        <c:crosses val="autoZero"/>
        <c:auto val="1"/>
        <c:lblOffset val="100"/>
        <c:baseTimeUnit val="years"/>
      </c:dateAx>
      <c:valAx>
        <c:axId val="15786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784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W41" zoomScaleNormal="100" workbookViewId="0">
      <selection activeCell="CA66" sqref="CA6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藤里町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3539</v>
      </c>
      <c r="AJ8" s="55"/>
      <c r="AK8" s="55"/>
      <c r="AL8" s="55"/>
      <c r="AM8" s="55"/>
      <c r="AN8" s="55"/>
      <c r="AO8" s="55"/>
      <c r="AP8" s="56"/>
      <c r="AQ8" s="46">
        <f>データ!R6</f>
        <v>282.13</v>
      </c>
      <c r="AR8" s="46"/>
      <c r="AS8" s="46"/>
      <c r="AT8" s="46"/>
      <c r="AU8" s="46"/>
      <c r="AV8" s="46"/>
      <c r="AW8" s="46"/>
      <c r="AX8" s="46"/>
      <c r="AY8" s="46">
        <f>データ!S6</f>
        <v>12.54</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95.67</v>
      </c>
      <c r="S10" s="46"/>
      <c r="T10" s="46"/>
      <c r="U10" s="46"/>
      <c r="V10" s="46"/>
      <c r="W10" s="46"/>
      <c r="X10" s="46"/>
      <c r="Y10" s="46"/>
      <c r="Z10" s="80">
        <f>データ!P6</f>
        <v>2160</v>
      </c>
      <c r="AA10" s="80"/>
      <c r="AB10" s="80"/>
      <c r="AC10" s="80"/>
      <c r="AD10" s="80"/>
      <c r="AE10" s="80"/>
      <c r="AF10" s="80"/>
      <c r="AG10" s="80"/>
      <c r="AH10" s="2"/>
      <c r="AI10" s="80">
        <f>データ!T6</f>
        <v>3378</v>
      </c>
      <c r="AJ10" s="80"/>
      <c r="AK10" s="80"/>
      <c r="AL10" s="80"/>
      <c r="AM10" s="80"/>
      <c r="AN10" s="80"/>
      <c r="AO10" s="80"/>
      <c r="AP10" s="80"/>
      <c r="AQ10" s="46">
        <f>データ!U6</f>
        <v>14.85</v>
      </c>
      <c r="AR10" s="46"/>
      <c r="AS10" s="46"/>
      <c r="AT10" s="46"/>
      <c r="AU10" s="46"/>
      <c r="AV10" s="46"/>
      <c r="AW10" s="46"/>
      <c r="AX10" s="46"/>
      <c r="AY10" s="46">
        <f>データ!V6</f>
        <v>227.47</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53465</v>
      </c>
      <c r="D6" s="31">
        <f t="shared" si="3"/>
        <v>47</v>
      </c>
      <c r="E6" s="31">
        <f t="shared" si="3"/>
        <v>1</v>
      </c>
      <c r="F6" s="31">
        <f t="shared" si="3"/>
        <v>0</v>
      </c>
      <c r="G6" s="31">
        <f t="shared" si="3"/>
        <v>0</v>
      </c>
      <c r="H6" s="31" t="str">
        <f t="shared" si="3"/>
        <v>秋田県　藤里町</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95.67</v>
      </c>
      <c r="P6" s="32">
        <f t="shared" si="3"/>
        <v>2160</v>
      </c>
      <c r="Q6" s="32">
        <f t="shared" si="3"/>
        <v>3539</v>
      </c>
      <c r="R6" s="32">
        <f t="shared" si="3"/>
        <v>282.13</v>
      </c>
      <c r="S6" s="32">
        <f t="shared" si="3"/>
        <v>12.54</v>
      </c>
      <c r="T6" s="32">
        <f t="shared" si="3"/>
        <v>3378</v>
      </c>
      <c r="U6" s="32">
        <f t="shared" si="3"/>
        <v>14.85</v>
      </c>
      <c r="V6" s="32">
        <f t="shared" si="3"/>
        <v>227.47</v>
      </c>
      <c r="W6" s="33">
        <f>IF(W7="",NA(),W7)</f>
        <v>77.400000000000006</v>
      </c>
      <c r="X6" s="33">
        <f t="shared" ref="X6:AF6" si="4">IF(X7="",NA(),X7)</f>
        <v>72.8</v>
      </c>
      <c r="Y6" s="33">
        <f t="shared" si="4"/>
        <v>62.13</v>
      </c>
      <c r="Z6" s="33">
        <f t="shared" si="4"/>
        <v>67.98</v>
      </c>
      <c r="AA6" s="33">
        <f t="shared" si="4"/>
        <v>58.37</v>
      </c>
      <c r="AB6" s="33">
        <f t="shared" si="4"/>
        <v>75.89</v>
      </c>
      <c r="AC6" s="33">
        <f t="shared" si="4"/>
        <v>74.52</v>
      </c>
      <c r="AD6" s="33">
        <f t="shared" si="4"/>
        <v>76.09</v>
      </c>
      <c r="AE6" s="33">
        <f t="shared" si="4"/>
        <v>75.87</v>
      </c>
      <c r="AF6" s="33">
        <f t="shared" si="4"/>
        <v>76.27</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1631.6</v>
      </c>
      <c r="BE6" s="33">
        <f t="shared" ref="BE6:BM6" si="7">IF(BE7="",NA(),BE7)</f>
        <v>1550.16</v>
      </c>
      <c r="BF6" s="33">
        <f t="shared" si="7"/>
        <v>1756.89</v>
      </c>
      <c r="BG6" s="33">
        <f t="shared" si="7"/>
        <v>1722.55</v>
      </c>
      <c r="BH6" s="33">
        <f t="shared" si="7"/>
        <v>1798.83</v>
      </c>
      <c r="BI6" s="33">
        <f t="shared" si="7"/>
        <v>1124.6400000000001</v>
      </c>
      <c r="BJ6" s="33">
        <f t="shared" si="7"/>
        <v>1108.26</v>
      </c>
      <c r="BK6" s="33">
        <f t="shared" si="7"/>
        <v>1113.76</v>
      </c>
      <c r="BL6" s="33">
        <f t="shared" si="7"/>
        <v>1125.69</v>
      </c>
      <c r="BM6" s="33">
        <f t="shared" si="7"/>
        <v>1134.67</v>
      </c>
      <c r="BN6" s="32" t="str">
        <f>IF(BN7="","",IF(BN7="-","【-】","【"&amp;SUBSTITUTE(TEXT(BN7,"#,##0.00"),"-","△")&amp;"】"))</f>
        <v>【1,242.90】</v>
      </c>
      <c r="BO6" s="33">
        <f>IF(BO7="",NA(),BO7)</f>
        <v>60.53</v>
      </c>
      <c r="BP6" s="33">
        <f t="shared" ref="BP6:BX6" si="8">IF(BP7="",NA(),BP7)</f>
        <v>57.88</v>
      </c>
      <c r="BQ6" s="33">
        <f t="shared" si="8"/>
        <v>51.3</v>
      </c>
      <c r="BR6" s="33">
        <f t="shared" si="8"/>
        <v>46.06</v>
      </c>
      <c r="BS6" s="33">
        <f t="shared" si="8"/>
        <v>45.09</v>
      </c>
      <c r="BT6" s="33">
        <f t="shared" si="8"/>
        <v>56.46</v>
      </c>
      <c r="BU6" s="33">
        <f t="shared" si="8"/>
        <v>19.77</v>
      </c>
      <c r="BV6" s="33">
        <f t="shared" si="8"/>
        <v>34.25</v>
      </c>
      <c r="BW6" s="33">
        <f t="shared" si="8"/>
        <v>46.48</v>
      </c>
      <c r="BX6" s="33">
        <f t="shared" si="8"/>
        <v>40.6</v>
      </c>
      <c r="BY6" s="32" t="str">
        <f>IF(BY7="","",IF(BY7="-","【-】","【"&amp;SUBSTITUTE(TEXT(BY7,"#,##0.00"),"-","△")&amp;"】"))</f>
        <v>【33.35】</v>
      </c>
      <c r="BZ6" s="33">
        <f>IF(BZ7="",NA(),BZ7)</f>
        <v>183.26</v>
      </c>
      <c r="CA6" s="33">
        <f t="shared" ref="CA6:CI6" si="9">IF(CA7="",NA(),CA7)</f>
        <v>186.65</v>
      </c>
      <c r="CB6" s="33">
        <f t="shared" si="9"/>
        <v>215.76</v>
      </c>
      <c r="CC6" s="33">
        <f t="shared" si="9"/>
        <v>251.57</v>
      </c>
      <c r="CD6" s="33">
        <f t="shared" si="9"/>
        <v>256.13</v>
      </c>
      <c r="CE6" s="33">
        <f t="shared" si="9"/>
        <v>306.49</v>
      </c>
      <c r="CF6" s="33">
        <f t="shared" si="9"/>
        <v>878.73</v>
      </c>
      <c r="CG6" s="33">
        <f t="shared" si="9"/>
        <v>501.18</v>
      </c>
      <c r="CH6" s="33">
        <f t="shared" si="9"/>
        <v>376.61</v>
      </c>
      <c r="CI6" s="33">
        <f t="shared" si="9"/>
        <v>440.03</v>
      </c>
      <c r="CJ6" s="32" t="str">
        <f>IF(CJ7="","",IF(CJ7="-","【-】","【"&amp;SUBSTITUTE(TEXT(CJ7,"#,##0.00"),"-","△")&amp;"】"))</f>
        <v>【524.69】</v>
      </c>
      <c r="CK6" s="33">
        <f>IF(CK7="",NA(),CK7)</f>
        <v>80.98</v>
      </c>
      <c r="CL6" s="33">
        <f t="shared" ref="CL6:CT6" si="10">IF(CL7="",NA(),CL7)</f>
        <v>76.680000000000007</v>
      </c>
      <c r="CM6" s="33">
        <f t="shared" si="10"/>
        <v>74.12</v>
      </c>
      <c r="CN6" s="33">
        <f t="shared" si="10"/>
        <v>85.53</v>
      </c>
      <c r="CO6" s="33">
        <f t="shared" si="10"/>
        <v>74.900000000000006</v>
      </c>
      <c r="CP6" s="33">
        <f t="shared" si="10"/>
        <v>58.25</v>
      </c>
      <c r="CQ6" s="33">
        <f t="shared" si="10"/>
        <v>57.17</v>
      </c>
      <c r="CR6" s="33">
        <f t="shared" si="10"/>
        <v>57.55</v>
      </c>
      <c r="CS6" s="33">
        <f t="shared" si="10"/>
        <v>57.43</v>
      </c>
      <c r="CT6" s="33">
        <f t="shared" si="10"/>
        <v>57.29</v>
      </c>
      <c r="CU6" s="32" t="str">
        <f>IF(CU7="","",IF(CU7="-","【-】","【"&amp;SUBSTITUTE(TEXT(CU7,"#,##0.00"),"-","△")&amp;"】"))</f>
        <v>【57.58】</v>
      </c>
      <c r="CV6" s="33">
        <f>IF(CV7="",NA(),CV7)</f>
        <v>60.98</v>
      </c>
      <c r="CW6" s="33">
        <f t="shared" ref="CW6:DE6" si="11">IF(CW7="",NA(),CW7)</f>
        <v>67.3</v>
      </c>
      <c r="CX6" s="33">
        <f t="shared" si="11"/>
        <v>66.89</v>
      </c>
      <c r="CY6" s="33">
        <f t="shared" si="11"/>
        <v>56.61</v>
      </c>
      <c r="CZ6" s="33">
        <f t="shared" si="11"/>
        <v>63.99</v>
      </c>
      <c r="DA6" s="33">
        <f t="shared" si="11"/>
        <v>74.53</v>
      </c>
      <c r="DB6" s="33">
        <f t="shared" si="11"/>
        <v>74.94</v>
      </c>
      <c r="DC6" s="33">
        <f t="shared" si="11"/>
        <v>74.14</v>
      </c>
      <c r="DD6" s="33">
        <f t="shared" si="11"/>
        <v>73.83</v>
      </c>
      <c r="DE6" s="33">
        <f t="shared" si="11"/>
        <v>73.69</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3">
        <f t="shared" si="14"/>
        <v>2.34</v>
      </c>
      <c r="EF6" s="33">
        <f t="shared" si="14"/>
        <v>0.84</v>
      </c>
      <c r="EG6" s="33">
        <f t="shared" si="14"/>
        <v>0.61</v>
      </c>
      <c r="EH6" s="33">
        <f t="shared" si="14"/>
        <v>0.47</v>
      </c>
      <c r="EI6" s="33">
        <f t="shared" si="14"/>
        <v>0.46</v>
      </c>
      <c r="EJ6" s="33">
        <f t="shared" si="14"/>
        <v>0.8</v>
      </c>
      <c r="EK6" s="33">
        <f t="shared" si="14"/>
        <v>0.69</v>
      </c>
      <c r="EL6" s="33">
        <f t="shared" si="14"/>
        <v>0.65</v>
      </c>
      <c r="EM6" s="32" t="str">
        <f>IF(EM7="","",IF(EM7="-","【-】","【"&amp;SUBSTITUTE(TEXT(EM7,"#,##0.00"),"-","△")&amp;"】"))</f>
        <v>【0.71】</v>
      </c>
    </row>
    <row r="7" spans="1:143" s="34" customFormat="1">
      <c r="A7" s="26"/>
      <c r="B7" s="35">
        <v>2015</v>
      </c>
      <c r="C7" s="35">
        <v>53465</v>
      </c>
      <c r="D7" s="35">
        <v>47</v>
      </c>
      <c r="E7" s="35">
        <v>1</v>
      </c>
      <c r="F7" s="35">
        <v>0</v>
      </c>
      <c r="G7" s="35">
        <v>0</v>
      </c>
      <c r="H7" s="35" t="s">
        <v>93</v>
      </c>
      <c r="I7" s="35" t="s">
        <v>94</v>
      </c>
      <c r="J7" s="35" t="s">
        <v>95</v>
      </c>
      <c r="K7" s="35" t="s">
        <v>96</v>
      </c>
      <c r="L7" s="35" t="s">
        <v>97</v>
      </c>
      <c r="M7" s="36" t="s">
        <v>98</v>
      </c>
      <c r="N7" s="36" t="s">
        <v>99</v>
      </c>
      <c r="O7" s="36">
        <v>95.67</v>
      </c>
      <c r="P7" s="36">
        <v>2160</v>
      </c>
      <c r="Q7" s="36">
        <v>3539</v>
      </c>
      <c r="R7" s="36">
        <v>282.13</v>
      </c>
      <c r="S7" s="36">
        <v>12.54</v>
      </c>
      <c r="T7" s="36">
        <v>3378</v>
      </c>
      <c r="U7" s="36">
        <v>14.85</v>
      </c>
      <c r="V7" s="36">
        <v>227.47</v>
      </c>
      <c r="W7" s="36">
        <v>77.400000000000006</v>
      </c>
      <c r="X7" s="36">
        <v>72.8</v>
      </c>
      <c r="Y7" s="36">
        <v>62.13</v>
      </c>
      <c r="Z7" s="36">
        <v>67.98</v>
      </c>
      <c r="AA7" s="36">
        <v>58.37</v>
      </c>
      <c r="AB7" s="36">
        <v>75.89</v>
      </c>
      <c r="AC7" s="36">
        <v>74.52</v>
      </c>
      <c r="AD7" s="36">
        <v>76.09</v>
      </c>
      <c r="AE7" s="36">
        <v>75.87</v>
      </c>
      <c r="AF7" s="36">
        <v>76.27</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1631.6</v>
      </c>
      <c r="BE7" s="36">
        <v>1550.16</v>
      </c>
      <c r="BF7" s="36">
        <v>1756.89</v>
      </c>
      <c r="BG7" s="36">
        <v>1722.55</v>
      </c>
      <c r="BH7" s="36">
        <v>1798.83</v>
      </c>
      <c r="BI7" s="36">
        <v>1124.6400000000001</v>
      </c>
      <c r="BJ7" s="36">
        <v>1108.26</v>
      </c>
      <c r="BK7" s="36">
        <v>1113.76</v>
      </c>
      <c r="BL7" s="36">
        <v>1125.69</v>
      </c>
      <c r="BM7" s="36">
        <v>1134.67</v>
      </c>
      <c r="BN7" s="36">
        <v>1242.9000000000001</v>
      </c>
      <c r="BO7" s="36">
        <v>60.53</v>
      </c>
      <c r="BP7" s="36">
        <v>57.88</v>
      </c>
      <c r="BQ7" s="36">
        <v>51.3</v>
      </c>
      <c r="BR7" s="36">
        <v>46.06</v>
      </c>
      <c r="BS7" s="36">
        <v>45.09</v>
      </c>
      <c r="BT7" s="36">
        <v>56.46</v>
      </c>
      <c r="BU7" s="36">
        <v>19.77</v>
      </c>
      <c r="BV7" s="36">
        <v>34.25</v>
      </c>
      <c r="BW7" s="36">
        <v>46.48</v>
      </c>
      <c r="BX7" s="36">
        <v>40.6</v>
      </c>
      <c r="BY7" s="36">
        <v>33.35</v>
      </c>
      <c r="BZ7" s="36">
        <v>183.26</v>
      </c>
      <c r="CA7" s="36">
        <v>186.65</v>
      </c>
      <c r="CB7" s="36">
        <v>215.76</v>
      </c>
      <c r="CC7" s="36">
        <v>251.57</v>
      </c>
      <c r="CD7" s="36">
        <v>256.13</v>
      </c>
      <c r="CE7" s="36">
        <v>306.49</v>
      </c>
      <c r="CF7" s="36">
        <v>878.73</v>
      </c>
      <c r="CG7" s="36">
        <v>501.18</v>
      </c>
      <c r="CH7" s="36">
        <v>376.61</v>
      </c>
      <c r="CI7" s="36">
        <v>440.03</v>
      </c>
      <c r="CJ7" s="36">
        <v>524.69000000000005</v>
      </c>
      <c r="CK7" s="36">
        <v>80.98</v>
      </c>
      <c r="CL7" s="36">
        <v>76.680000000000007</v>
      </c>
      <c r="CM7" s="36">
        <v>74.12</v>
      </c>
      <c r="CN7" s="36">
        <v>85.53</v>
      </c>
      <c r="CO7" s="36">
        <v>74.900000000000006</v>
      </c>
      <c r="CP7" s="36">
        <v>58.25</v>
      </c>
      <c r="CQ7" s="36">
        <v>57.17</v>
      </c>
      <c r="CR7" s="36">
        <v>57.55</v>
      </c>
      <c r="CS7" s="36">
        <v>57.43</v>
      </c>
      <c r="CT7" s="36">
        <v>57.29</v>
      </c>
      <c r="CU7" s="36">
        <v>57.58</v>
      </c>
      <c r="CV7" s="36">
        <v>60.98</v>
      </c>
      <c r="CW7" s="36">
        <v>67.3</v>
      </c>
      <c r="CX7" s="36">
        <v>66.89</v>
      </c>
      <c r="CY7" s="36">
        <v>56.61</v>
      </c>
      <c r="CZ7" s="36">
        <v>63.99</v>
      </c>
      <c r="DA7" s="36">
        <v>74.53</v>
      </c>
      <c r="DB7" s="36">
        <v>74.94</v>
      </c>
      <c r="DC7" s="36">
        <v>74.14</v>
      </c>
      <c r="DD7" s="36">
        <v>73.83</v>
      </c>
      <c r="DE7" s="36">
        <v>73.69</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2.34</v>
      </c>
      <c r="EF7" s="36">
        <v>0.84</v>
      </c>
      <c r="EG7" s="36">
        <v>0.61</v>
      </c>
      <c r="EH7" s="36">
        <v>0.47</v>
      </c>
      <c r="EI7" s="36">
        <v>0.46</v>
      </c>
      <c r="EJ7" s="36">
        <v>0.8</v>
      </c>
      <c r="EK7" s="36">
        <v>0.69</v>
      </c>
      <c r="EL7" s="36">
        <v>0.65</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suisui</cp:lastModifiedBy>
  <cp:lastPrinted>2017-01-25T00:46:18Z</cp:lastPrinted>
  <dcterms:created xsi:type="dcterms:W3CDTF">2016-12-02T02:15:54Z</dcterms:created>
  <dcterms:modified xsi:type="dcterms:W3CDTF">2017-01-25T00:47:04Z</dcterms:modified>
</cp:coreProperties>
</file>